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bookViews>
  <sheets>
    <sheet name="审核表" sheetId="1" r:id="rId1"/>
    <sheet name="500座以上演出场所" sheetId="2" state="hidden" r:id="rId2"/>
  </sheets>
  <definedNames>
    <definedName name="_xlnm.Print_Area" localSheetId="1">'500座以上演出场所'!$A$1:$J$63</definedName>
    <definedName name="_xlnm.Print_Titles" localSheetId="1">'500座以上演出场所'!$4:$4</definedName>
    <definedName name="_xlnm.Print_Titles" localSheetId="0">审核表!$3:$3</definedName>
  </definedNames>
  <calcPr calcId="144525"/>
</workbook>
</file>

<file path=xl/sharedStrings.xml><?xml version="1.0" encoding="utf-8"?>
<sst xmlns="http://schemas.openxmlformats.org/spreadsheetml/2006/main" count="262" uniqueCount="172">
  <si>
    <t>2025年第一批厦门市繁荣演出市场奖励资金申报审核表</t>
  </si>
  <si>
    <t>一、非专业演出场馆 ( 3000座以上)</t>
  </si>
  <si>
    <t>序号</t>
  </si>
  <si>
    <t>公司名称</t>
  </si>
  <si>
    <t>审核金额（万元）</t>
  </si>
  <si>
    <t>吾爱稻草（厦门）文化发展有限公司</t>
  </si>
  <si>
    <t>厦门幕厚文化传播有限公司</t>
  </si>
  <si>
    <t>北京创娱无界文化传播有限公司</t>
  </si>
  <si>
    <t>二、500座以上演出场所</t>
  </si>
  <si>
    <t>（一）非驻场演出</t>
  </si>
  <si>
    <t>厦门宏泰艺术中心</t>
  </si>
  <si>
    <t>4-8万</t>
  </si>
  <si>
    <t>12万以上</t>
  </si>
  <si>
    <t>绿乘（厦门）文化传播有限公司</t>
  </si>
  <si>
    <t>厦门爱乐乐团</t>
  </si>
  <si>
    <t>厦门未来疯文化传媒有限 公司</t>
  </si>
  <si>
    <t>（二）驻场演出</t>
  </si>
  <si>
    <t>华夏文化旅游集团（厦门）有限公司</t>
  </si>
  <si>
    <t>厦门灵玲文旅集团有限公司</t>
  </si>
  <si>
    <t>2024年第一批厦门市繁荣演出市场奖励资金申报审核表</t>
  </si>
  <si>
    <t>附表二：500座以上演出场所</t>
  </si>
  <si>
    <t>一、非驻场演出</t>
  </si>
  <si>
    <t>项目名称</t>
  </si>
  <si>
    <t>演出时间</t>
  </si>
  <si>
    <t>演出地点</t>
  </si>
  <si>
    <t>观众人数</t>
  </si>
  <si>
    <t>票房收入（万元）</t>
  </si>
  <si>
    <t>申请奖励金额（万元）</t>
  </si>
  <si>
    <t>核定奖励金额（万元）</t>
  </si>
  <si>
    <t>层级</t>
  </si>
  <si>
    <t>复核金额</t>
  </si>
  <si>
    <t>2024年伯远唯演唱会-厦门站</t>
  </si>
  <si>
    <t>2024.07.06,</t>
  </si>
  <si>
    <t>厦门星巢越中心</t>
  </si>
  <si>
    <t>4-8万奖1万</t>
  </si>
  <si>
    <t>小计</t>
  </si>
  <si>
    <t>“筝说国韵”古筝合奏音乐会</t>
  </si>
  <si>
    <t>2024.01.20</t>
  </si>
  <si>
    <t>宏泰音乐厅</t>
  </si>
  <si>
    <t>8-12万</t>
  </si>
  <si>
    <t>8-12奖1.5万</t>
  </si>
  <si>
    <r>
      <rPr>
        <sz val="9"/>
        <color theme="1"/>
        <rFont val="宋体"/>
        <charset val="134"/>
        <scheme val="minor"/>
      </rPr>
      <t>“荣耀之夜”音乐</t>
    </r>
    <r>
      <rPr>
        <sz val="9"/>
        <color rgb="FF000000"/>
        <rFont val="宋体"/>
        <charset val="134"/>
      </rPr>
      <t xml:space="preserve"> 盛典</t>
    </r>
    <r>
      <rPr>
        <sz val="9"/>
        <color rgb="FF000000"/>
        <rFont val="宋体"/>
        <charset val="134"/>
        <scheme val="minor"/>
      </rPr>
      <t>-</t>
    </r>
    <r>
      <rPr>
        <sz val="9"/>
        <color rgb="FF000000"/>
        <rFont val="宋体"/>
        <charset val="134"/>
      </rPr>
      <t>保罗 ·维格瑞演奏家音乐会暨2024“贝多芬纪念奖”钢琴艺术节颁奖典礼</t>
    </r>
  </si>
  <si>
    <t>2024.02.04</t>
  </si>
  <si>
    <t>12万以上奖2万</t>
  </si>
  <si>
    <r>
      <rPr>
        <sz val="9"/>
        <color theme="1"/>
        <rFont val="宋体"/>
        <charset val="134"/>
        <scheme val="minor"/>
      </rPr>
      <t>《四月是你的谎言》-“公生”与“</t>
    </r>
    <r>
      <rPr>
        <sz val="9"/>
        <color rgb="FF000000"/>
        <rFont val="宋体"/>
        <charset val="134"/>
      </rPr>
      <t xml:space="preserve"> 薰”的钢琴小提琴唯美经典音乐集</t>
    </r>
  </si>
  <si>
    <t>2024.04.20</t>
  </si>
  <si>
    <r>
      <rPr>
        <sz val="11"/>
        <color theme="1"/>
        <rFont val="宋体"/>
        <charset val="134"/>
        <scheme val="minor"/>
      </rPr>
      <t>《大鱼》唯美国风</t>
    </r>
    <r>
      <rPr>
        <sz val="11"/>
        <color rgb="FF000000"/>
        <rFont val="宋体"/>
        <charset val="134"/>
      </rPr>
      <t xml:space="preserve"> </t>
    </r>
    <r>
      <rPr>
        <sz val="11"/>
        <color rgb="FF000000"/>
        <rFont val="宋体"/>
        <charset val="134"/>
      </rPr>
      <t>音乐会</t>
    </r>
  </si>
  <si>
    <t>2024.05.19</t>
  </si>
  <si>
    <t>你是钢琴家-古典音乐启蒙钢琴名典音乐启蒙钢琴名曲欢乐互动多媒体亲子音乐会</t>
  </si>
  <si>
    <t>2024.06.02</t>
  </si>
  <si>
    <t>厦门爱歌室内合唱团「想见你」八周年专场音乐会</t>
  </si>
  <si>
    <t>2024.06.22</t>
  </si>
  <si>
    <t>菊次郎的夏天-久石让钢琴曲梦幻之旅演奏会</t>
  </si>
  <si>
    <t>2024.07.13</t>
  </si>
  <si>
    <r>
      <rPr>
        <sz val="11"/>
        <color theme="1"/>
        <rFont val="宋体"/>
        <charset val="134"/>
        <scheme val="minor"/>
      </rPr>
      <t>儿童合唱组歌《妮</t>
    </r>
    <r>
      <rPr>
        <sz val="11"/>
        <color rgb="FF000000"/>
        <rFont val="宋体"/>
        <charset val="134"/>
      </rPr>
      <t>妮海洋奇遇记》</t>
    </r>
  </si>
  <si>
    <t>2024.07.20</t>
  </si>
  <si>
    <t>2024.07.21</t>
  </si>
  <si>
    <t>「算你赢」厦门吉岛合唱团2024爵士流行合唱专场</t>
  </si>
  <si>
    <t>2024.08.04</t>
  </si>
  <si>
    <t>殷承宗携尹炯杰与厦门爱乐乐团钢琴协奏曲音乐会-2024殷承宗钢琴艺术节系列</t>
  </si>
  <si>
    <t>2024.10.27</t>
  </si>
  <si>
    <t>《布莱梅乐队》</t>
  </si>
  <si>
    <t>20240106-07共3场</t>
  </si>
  <si>
    <t>厦门市思明区
群众文化艺术
活动中心</t>
  </si>
  <si>
    <t>352/359/372</t>
  </si>
  <si>
    <t>5.6/5.5/5.8</t>
  </si>
  <si>
    <t>《爱丽丝梦游仙境》</t>
  </si>
  <si>
    <t>20240113-14、20240121共5场</t>
  </si>
  <si>
    <r>
      <rPr>
        <sz val="11"/>
        <color rgb="FF000000"/>
        <rFont val="宋体"/>
        <charset val="134"/>
      </rPr>
      <t>303/370/32</t>
    </r>
    <r>
      <rPr>
        <sz val="11"/>
        <color rgb="FF000000"/>
        <rFont val="宋体"/>
        <charset val="134"/>
      </rPr>
      <t xml:space="preserve"> </t>
    </r>
    <r>
      <rPr>
        <sz val="11"/>
        <color rgb="FF000000"/>
        <rFont val="宋体"/>
        <charset val="134"/>
      </rPr>
      <t>5/358/336</t>
    </r>
  </si>
  <si>
    <t>4.3/5.6/4.2/4.2/4.5</t>
  </si>
  <si>
    <r>
      <rPr>
        <sz val="11"/>
        <color theme="1"/>
        <rFont val="宋体"/>
        <charset val="134"/>
        <scheme val="minor"/>
      </rPr>
      <t>《西游记之三打白</t>
    </r>
    <r>
      <rPr>
        <sz val="11"/>
        <color rgb="FF000000"/>
        <rFont val="宋体"/>
        <charset val="134"/>
      </rPr>
      <t>骨精》</t>
    </r>
  </si>
  <si>
    <t>20240330 、0413共6场</t>
  </si>
  <si>
    <t>469/493/470/392/355/374</t>
  </si>
  <si>
    <t>4.1/4.2/4.2/4.5/4.4/4.4</t>
  </si>
  <si>
    <t>《绿野仙踪》</t>
  </si>
  <si>
    <t>20240519共4场</t>
  </si>
  <si>
    <t>447/371/391/366</t>
  </si>
  <si>
    <t>4.2/4.4/4.2/4.1</t>
  </si>
  <si>
    <t>《神奇物理秀》</t>
  </si>
  <si>
    <t>20240323 、0427、0525共6场</t>
  </si>
  <si>
    <t>337/311/266/287/292/287</t>
  </si>
  <si>
    <t>4.3/5.1/4.4/4.8/4.1/4.1</t>
  </si>
  <si>
    <t>《神奇科学秀》</t>
  </si>
  <si>
    <t>20241013共1场</t>
  </si>
  <si>
    <t>《冰雪奇缘》</t>
  </si>
  <si>
    <t>20240420 、0518、0615、0928、1013共8场</t>
  </si>
  <si>
    <t>365/373/286/254/266/209/209/197</t>
  </si>
  <si>
    <t>4.2/4.2/4.1/4.1/4.1/4.2/4.2/4.0</t>
  </si>
  <si>
    <t>《木偶奇遇记》</t>
  </si>
  <si>
    <t>20240602 0616、1207共5场</t>
  </si>
  <si>
    <t>332/308/357/338/335/</t>
  </si>
  <si>
    <t>4.2/4.2/4.2/4.1/4.0</t>
  </si>
  <si>
    <r>
      <rPr>
        <sz val="11"/>
        <color theme="1"/>
        <rFont val="宋体"/>
        <charset val="134"/>
        <scheme val="minor"/>
      </rPr>
      <t>《灰姑娘与水晶鞋</t>
    </r>
    <r>
      <rPr>
        <sz val="12.5"/>
        <color rgb="FF000000"/>
        <rFont val="宋体"/>
        <charset val="134"/>
      </rPr>
      <t>》</t>
    </r>
  </si>
  <si>
    <t>20240921、1020共5场</t>
  </si>
  <si>
    <t>313/430/337/248/330/</t>
  </si>
  <si>
    <t>4.5/4.0/4.2/4.2/4.4</t>
  </si>
  <si>
    <t>《小红帽》</t>
  </si>
  <si>
    <t>20241026共3场</t>
  </si>
  <si>
    <t>463/399/392</t>
  </si>
  <si>
    <t>4.9/4.5/4.1</t>
  </si>
  <si>
    <r>
      <rPr>
        <sz val="11"/>
        <color theme="1"/>
        <rFont val="宋体"/>
        <charset val="134"/>
        <scheme val="minor"/>
      </rPr>
      <t>《阿里巴巴与四十</t>
    </r>
    <r>
      <rPr>
        <sz val="12.5"/>
        <color rgb="FF000000"/>
        <rFont val="宋体"/>
        <charset val="134"/>
      </rPr>
      <t>大盗》</t>
    </r>
  </si>
  <si>
    <t>20241109共3场</t>
  </si>
  <si>
    <t>292/274/284</t>
  </si>
  <si>
    <t>4.1/4.2/4.0</t>
  </si>
  <si>
    <t>《猫和老鼠》</t>
  </si>
  <si>
    <t>20241123、1124共3场</t>
  </si>
  <si>
    <t>473/485/448</t>
  </si>
  <si>
    <t>5.5/5.7/5.3</t>
  </si>
  <si>
    <t>《白雪公主》</t>
  </si>
  <si>
    <t>202411214共3场</t>
  </si>
  <si>
    <t>465/485/441</t>
  </si>
  <si>
    <t>4.3/4.2/4.3</t>
  </si>
  <si>
    <t>《小王子》</t>
  </si>
  <si>
    <t>20241228共3场</t>
  </si>
  <si>
    <t>449/371/408</t>
  </si>
  <si>
    <t>4.9/4.6/4.3</t>
  </si>
  <si>
    <r>
      <rPr>
        <sz val="11"/>
        <color theme="1"/>
        <rFont val="宋体"/>
        <charset val="134"/>
        <scheme val="minor"/>
      </rPr>
      <t>《西游记之三打白</t>
    </r>
    <r>
      <rPr>
        <sz val="12.5"/>
        <color rgb="FF000000"/>
        <rFont val="宋体"/>
        <charset val="134"/>
      </rPr>
      <t>骨精》</t>
    </r>
  </si>
  <si>
    <t>20240427共4场</t>
  </si>
  <si>
    <t>同安影视城</t>
  </si>
  <si>
    <t>880/847/916/744</t>
  </si>
  <si>
    <t>9.7/8.6/10.3/9.4</t>
  </si>
  <si>
    <t>20240601共3场</t>
  </si>
  <si>
    <t>812/697/734</t>
  </si>
  <si>
    <t>10.5/8.4/8.5</t>
  </si>
  <si>
    <t>20241130共4场</t>
  </si>
  <si>
    <t>708/730/647/656</t>
  </si>
  <si>
    <t>9.1/9.2/8.6/8.2</t>
  </si>
  <si>
    <t>20241221 共4场</t>
  </si>
  <si>
    <t>797/894/756/693</t>
  </si>
  <si>
    <t>6.7/8.1/5.9/5.3</t>
  </si>
  <si>
    <t>福建开心麻花娱乐文化传媒有限公司</t>
  </si>
  <si>
    <t>《窗前不止明月光》</t>
  </si>
  <si>
    <t>20240127共2场</t>
  </si>
  <si>
    <t>厦门艺术剧院</t>
  </si>
  <si>
    <t>700/564</t>
  </si>
  <si>
    <t>12.87/10.29</t>
  </si>
  <si>
    <t>《乌龙山伯爵》</t>
  </si>
  <si>
    <t>20240308-09共2场</t>
  </si>
  <si>
    <t>614/838</t>
  </si>
  <si>
    <t>12.49/16.9</t>
  </si>
  <si>
    <t>《牢友计》</t>
  </si>
  <si>
    <t>《开心聊畜·三生PLUS》</t>
  </si>
  <si>
    <t>20240810共2场</t>
  </si>
  <si>
    <t>567/605</t>
  </si>
  <si>
    <t>12.41/13.88</t>
  </si>
  <si>
    <t>《瞎画艺术家》</t>
  </si>
  <si>
    <t>20241102共2场</t>
  </si>
  <si>
    <t>福南大会堂</t>
  </si>
  <si>
    <t>462/579</t>
  </si>
  <si>
    <t>7.18/9.9</t>
  </si>
  <si>
    <t>厦门未来疯文化传媒有限公司</t>
  </si>
  <si>
    <t>小北大咖秀</t>
  </si>
  <si>
    <t>何广智大咖秀</t>
  </si>
  <si>
    <t>20240128共2场</t>
  </si>
  <si>
    <t>534/531</t>
  </si>
  <si>
    <t>16.114/16.022</t>
  </si>
  <si>
    <t>周奇墨大咖秀</t>
  </si>
  <si>
    <t>肉食动物大咖秀</t>
  </si>
  <si>
    <t>颜怡颜悦大咖秀</t>
  </si>
  <si>
    <t>黑灯小佳大咖秀</t>
  </si>
  <si>
    <t>毛冬《沉舟》</t>
  </si>
  <si>
    <t>漫才周</t>
  </si>
  <si>
    <t>漆漆跨年狂欢</t>
  </si>
  <si>
    <t>厦门爱乐乐团25周年系列音乐会</t>
  </si>
  <si>
    <t>厦门国际会议中心音乐厅</t>
  </si>
  <si>
    <r>
      <rPr>
        <sz val="11"/>
        <color theme="1"/>
        <rFont val="宋体"/>
        <charset val="134"/>
        <scheme val="minor"/>
      </rPr>
      <t>“春日赞歌</t>
    </r>
    <r>
      <rPr>
        <sz val="11"/>
        <color theme="1"/>
        <rFont val="Microsoft YaHei"/>
        <charset val="134"/>
      </rPr>
      <t>·</t>
    </r>
    <r>
      <rPr>
        <sz val="11"/>
        <color theme="1"/>
        <rFont val="宋体"/>
        <charset val="134"/>
        <scheme val="minor"/>
      </rPr>
      <t>梦幻之夜”女神节音乐会</t>
    </r>
  </si>
  <si>
    <t>音悦“盲盒”之夜</t>
  </si>
  <si>
    <t>合计</t>
  </si>
  <si>
    <t>二、驻场演出</t>
  </si>
  <si>
    <t>《闽南传奇》秀</t>
  </si>
  <si>
    <t>20240101-20241231</t>
  </si>
  <si>
    <t>华厦文旅大剧院</t>
  </si>
</sst>
</file>

<file path=xl/styles.xml><?xml version="1.0" encoding="utf-8"?>
<styleSheet xmlns="http://schemas.openxmlformats.org/spreadsheetml/2006/main">
  <numFmts count="1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0.0_ "/>
    <numFmt numFmtId="178" formatCode="#,##0.0000_ "/>
    <numFmt numFmtId="179" formatCode="#,##0.000000_ "/>
    <numFmt numFmtId="180" formatCode="0.00_ "/>
    <numFmt numFmtId="181" formatCode="0.0000_ "/>
  </numFmts>
  <fonts count="30">
    <font>
      <sz val="11"/>
      <color theme="1"/>
      <name val="宋体"/>
      <charset val="134"/>
      <scheme val="minor"/>
    </font>
    <font>
      <b/>
      <sz val="14"/>
      <color theme="1"/>
      <name val="宋体"/>
      <charset val="134"/>
      <scheme val="minor"/>
    </font>
    <font>
      <b/>
      <sz val="11"/>
      <color theme="1"/>
      <name val="宋体"/>
      <charset val="134"/>
      <scheme val="minor"/>
    </font>
    <font>
      <sz val="9"/>
      <color theme="1"/>
      <name val="宋体"/>
      <charset val="134"/>
      <scheme val="minor"/>
    </font>
    <font>
      <sz val="10"/>
      <color theme="1"/>
      <name val="宋体"/>
      <charset val="134"/>
      <scheme val="minor"/>
    </font>
    <font>
      <sz val="11"/>
      <color rgb="FF000000"/>
      <name val="宋体"/>
      <charset val="134"/>
    </font>
    <font>
      <sz val="10.5"/>
      <color rgb="FF000000"/>
      <name val="宋体"/>
      <charset val="134"/>
    </font>
    <font>
      <sz val="11"/>
      <color theme="1"/>
      <name val="宋体"/>
      <charset val="0"/>
      <scheme val="minor"/>
    </font>
    <font>
      <sz val="11"/>
      <color rgb="FFFF0000"/>
      <name val="宋体"/>
      <charset val="0"/>
      <scheme val="minor"/>
    </font>
    <font>
      <b/>
      <sz val="15"/>
      <color theme="3"/>
      <name val="宋体"/>
      <charset val="134"/>
      <scheme val="minor"/>
    </font>
    <font>
      <sz val="11"/>
      <color theme="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9"/>
      <color rgb="FF000000"/>
      <name val="宋体"/>
      <charset val="134"/>
    </font>
    <font>
      <sz val="9"/>
      <color rgb="FF000000"/>
      <name val="宋体"/>
      <charset val="134"/>
      <scheme val="minor"/>
    </font>
    <font>
      <sz val="12.5"/>
      <color rgb="FF000000"/>
      <name val="宋体"/>
      <charset val="134"/>
    </font>
    <font>
      <sz val="11"/>
      <color theme="1"/>
      <name val="Microsoft YaHei"/>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4" borderId="0" applyNumberFormat="0" applyBorder="0" applyAlignment="0" applyProtection="0">
      <alignment vertical="center"/>
    </xf>
    <xf numFmtId="0" fontId="16" fillId="20"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4" fillId="18"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10" applyNumberFormat="0" applyFont="0" applyAlignment="0" applyProtection="0">
      <alignment vertical="center"/>
    </xf>
    <xf numFmtId="0" fontId="10" fillId="23" borderId="0" applyNumberFormat="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9" applyNumberFormat="0" applyFill="0" applyAlignment="0" applyProtection="0">
      <alignment vertical="center"/>
    </xf>
    <xf numFmtId="0" fontId="12" fillId="0" borderId="9" applyNumberFormat="0" applyFill="0" applyAlignment="0" applyProtection="0">
      <alignment vertical="center"/>
    </xf>
    <xf numFmtId="0" fontId="10" fillId="9" borderId="0" applyNumberFormat="0" applyBorder="0" applyAlignment="0" applyProtection="0">
      <alignment vertical="center"/>
    </xf>
    <xf numFmtId="0" fontId="13" fillId="0" borderId="12" applyNumberFormat="0" applyFill="0" applyAlignment="0" applyProtection="0">
      <alignment vertical="center"/>
    </xf>
    <xf numFmtId="0" fontId="10" fillId="22" borderId="0" applyNumberFormat="0" applyBorder="0" applyAlignment="0" applyProtection="0">
      <alignment vertical="center"/>
    </xf>
    <xf numFmtId="0" fontId="20" fillId="30" borderId="13" applyNumberFormat="0" applyAlignment="0" applyProtection="0">
      <alignment vertical="center"/>
    </xf>
    <xf numFmtId="0" fontId="21" fillId="30" borderId="11" applyNumberFormat="0" applyAlignment="0" applyProtection="0">
      <alignment vertical="center"/>
    </xf>
    <xf numFmtId="0" fontId="22" fillId="31" borderId="14" applyNumberFormat="0" applyAlignment="0" applyProtection="0">
      <alignment vertical="center"/>
    </xf>
    <xf numFmtId="0" fontId="7" fillId="7" borderId="0" applyNumberFormat="0" applyBorder="0" applyAlignment="0" applyProtection="0">
      <alignment vertical="center"/>
    </xf>
    <xf numFmtId="0" fontId="10" fillId="26" borderId="0" applyNumberFormat="0" applyBorder="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5" fillId="32" borderId="0" applyNumberFormat="0" applyBorder="0" applyAlignment="0" applyProtection="0">
      <alignment vertical="center"/>
    </xf>
    <xf numFmtId="0" fontId="15" fillId="19" borderId="0" applyNumberFormat="0" applyBorder="0" applyAlignment="0" applyProtection="0">
      <alignment vertical="center"/>
    </xf>
    <xf numFmtId="0" fontId="7" fillId="12" borderId="0" applyNumberFormat="0" applyBorder="0" applyAlignment="0" applyProtection="0">
      <alignment vertical="center"/>
    </xf>
    <xf numFmtId="0" fontId="10" fillId="29" borderId="0" applyNumberFormat="0" applyBorder="0" applyAlignment="0" applyProtection="0">
      <alignment vertical="center"/>
    </xf>
    <xf numFmtId="0" fontId="7" fillId="11" borderId="0" applyNumberFormat="0" applyBorder="0" applyAlignment="0" applyProtection="0">
      <alignment vertical="center"/>
    </xf>
    <xf numFmtId="0" fontId="7" fillId="3" borderId="0" applyNumberFormat="0" applyBorder="0" applyAlignment="0" applyProtection="0">
      <alignment vertical="center"/>
    </xf>
    <xf numFmtId="0" fontId="7" fillId="6" borderId="0" applyNumberFormat="0" applyBorder="0" applyAlignment="0" applyProtection="0">
      <alignment vertical="center"/>
    </xf>
    <xf numFmtId="0" fontId="7" fillId="17" borderId="0" applyNumberFormat="0" applyBorder="0" applyAlignment="0" applyProtection="0">
      <alignment vertical="center"/>
    </xf>
    <xf numFmtId="0" fontId="10" fillId="28" borderId="0" applyNumberFormat="0" applyBorder="0" applyAlignment="0" applyProtection="0">
      <alignment vertical="center"/>
    </xf>
    <xf numFmtId="0" fontId="10" fillId="25" borderId="0" applyNumberFormat="0" applyBorder="0" applyAlignment="0" applyProtection="0">
      <alignment vertical="center"/>
    </xf>
    <xf numFmtId="0" fontId="7" fillId="5" borderId="0" applyNumberFormat="0" applyBorder="0" applyAlignment="0" applyProtection="0">
      <alignment vertical="center"/>
    </xf>
    <xf numFmtId="0" fontId="7" fillId="16" borderId="0" applyNumberFormat="0" applyBorder="0" applyAlignment="0" applyProtection="0">
      <alignment vertical="center"/>
    </xf>
    <xf numFmtId="0" fontId="10" fillId="27" borderId="0" applyNumberFormat="0" applyBorder="0" applyAlignment="0" applyProtection="0">
      <alignment vertical="center"/>
    </xf>
    <xf numFmtId="0" fontId="7" fillId="2" borderId="0" applyNumberFormat="0" applyBorder="0" applyAlignment="0" applyProtection="0">
      <alignment vertical="center"/>
    </xf>
    <xf numFmtId="0" fontId="10" fillId="8" borderId="0" applyNumberFormat="0" applyBorder="0" applyAlignment="0" applyProtection="0">
      <alignment vertical="center"/>
    </xf>
    <xf numFmtId="0" fontId="10" fillId="24" borderId="0" applyNumberFormat="0" applyBorder="0" applyAlignment="0" applyProtection="0">
      <alignment vertical="center"/>
    </xf>
    <xf numFmtId="0" fontId="7" fillId="15" borderId="0" applyNumberFormat="0" applyBorder="0" applyAlignment="0" applyProtection="0">
      <alignment vertical="center"/>
    </xf>
    <xf numFmtId="0" fontId="10" fillId="21" borderId="0" applyNumberFormat="0" applyBorder="0" applyAlignment="0" applyProtection="0">
      <alignment vertical="center"/>
    </xf>
  </cellStyleXfs>
  <cellXfs count="5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178" fontId="0" fillId="0" borderId="0" xfId="0" applyNumberFormat="1" applyAlignment="1">
      <alignment horizontal="center" vertical="center"/>
    </xf>
    <xf numFmtId="0" fontId="1" fillId="0" borderId="0" xfId="0" applyFont="1" applyAlignment="1">
      <alignment horizontal="center" vertical="center"/>
    </xf>
    <xf numFmtId="178" fontId="1" fillId="0" borderId="0" xfId="0" applyNumberFormat="1" applyFont="1" applyAlignment="1">
      <alignment horizontal="center" vertical="center"/>
    </xf>
    <xf numFmtId="178" fontId="0" fillId="0" borderId="0" xfId="0" applyNumberFormat="1">
      <alignment vertical="center"/>
    </xf>
    <xf numFmtId="0" fontId="0" fillId="0" borderId="0" xfId="0" applyAlignment="1">
      <alignment horizontal="lef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178"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wrapText="1"/>
    </xf>
    <xf numFmtId="0" fontId="2" fillId="0" borderId="1" xfId="0" applyFont="1" applyBorder="1" applyAlignment="1">
      <alignment horizontal="center" vertical="center"/>
    </xf>
    <xf numFmtId="178" fontId="2" fillId="0" borderId="1" xfId="0" applyNumberFormat="1" applyFont="1" applyBorder="1" applyAlignment="1">
      <alignment horizontal="center" vertical="center"/>
    </xf>
    <xf numFmtId="0" fontId="3" fillId="0" borderId="1" xfId="0" applyFont="1" applyBorder="1" applyAlignment="1">
      <alignment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178" fontId="5" fillId="0" borderId="1" xfId="0" applyNumberFormat="1" applyFont="1" applyBorder="1" applyAlignment="1">
      <alignment horizontal="center" vertical="center" wrapText="1"/>
    </xf>
    <xf numFmtId="177" fontId="5"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wrapText="1"/>
    </xf>
    <xf numFmtId="176"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9" fontId="0" fillId="0" borderId="1" xfId="0" applyNumberFormat="1" applyBorder="1" applyAlignment="1">
      <alignment horizontal="center" vertical="center"/>
    </xf>
    <xf numFmtId="180" fontId="0" fillId="0" borderId="5" xfId="0" applyNumberFormat="1" applyBorder="1" applyAlignment="1">
      <alignment horizontal="center" vertical="center"/>
    </xf>
    <xf numFmtId="180" fontId="0" fillId="0" borderId="6" xfId="0" applyNumberFormat="1" applyBorder="1" applyAlignment="1">
      <alignment horizontal="center" vertical="center"/>
    </xf>
    <xf numFmtId="180" fontId="0" fillId="0" borderId="7" xfId="0" applyNumberFormat="1" applyBorder="1" applyAlignment="1">
      <alignment horizontal="center" vertical="center"/>
    </xf>
    <xf numFmtId="180" fontId="2" fillId="0" borderId="1" xfId="0" applyNumberFormat="1" applyFont="1" applyBorder="1" applyAlignment="1">
      <alignment horizontal="center" vertical="center"/>
    </xf>
    <xf numFmtId="181" fontId="0" fillId="0" borderId="1" xfId="0" applyNumberForma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180" fontId="0" fillId="0" borderId="5" xfId="0" applyNumberFormat="1" applyFont="1" applyBorder="1" applyAlignment="1">
      <alignment horizontal="center" vertical="center"/>
    </xf>
    <xf numFmtId="10" fontId="0" fillId="0" borderId="0" xfId="0" applyNumberFormat="1">
      <alignment vertical="center"/>
    </xf>
    <xf numFmtId="180" fontId="0" fillId="0" borderId="7" xfId="0" applyNumberFormat="1" applyFont="1" applyBorder="1" applyAlignment="1">
      <alignment horizontal="center" vertical="center"/>
    </xf>
    <xf numFmtId="180" fontId="0" fillId="0" borderId="6" xfId="0" applyNumberFormat="1" applyFont="1" applyBorder="1" applyAlignment="1">
      <alignment horizontal="center" vertical="center"/>
    </xf>
    <xf numFmtId="0" fontId="2" fillId="0" borderId="0" xfId="0" applyFont="1">
      <alignment vertical="center"/>
    </xf>
    <xf numFmtId="0" fontId="0" fillId="0" borderId="1" xfId="0" applyFont="1" applyBorder="1" applyAlignment="1">
      <alignment horizontal="center" vertical="center" wrapText="1"/>
    </xf>
    <xf numFmtId="10" fontId="0" fillId="0" borderId="0" xfId="0" applyNumberFormat="1" applyAlignment="1">
      <alignment horizontal="center" vertical="center"/>
    </xf>
    <xf numFmtId="0" fontId="2" fillId="0" borderId="1" xfId="0" applyFont="1"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 xfId="0" applyFont="1" applyBorder="1" applyAlignment="1">
      <alignment horizontal="center" vertical="center"/>
    </xf>
    <xf numFmtId="180" fontId="0" fillId="0" borderId="1" xfId="0" applyNumberForma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3"/>
  <sheetViews>
    <sheetView tabSelected="1" workbookViewId="0">
      <selection activeCell="E14" sqref="E14"/>
    </sheetView>
  </sheetViews>
  <sheetFormatPr defaultColWidth="9" defaultRowHeight="13.5" outlineLevelCol="5"/>
  <cols>
    <col min="1" max="1" width="6.5" customWidth="1"/>
    <col min="2" max="2" width="40.25" customWidth="1"/>
    <col min="3" max="3" width="40.625" style="6" customWidth="1"/>
    <col min="4" max="4" width="9" customWidth="1"/>
    <col min="5" max="5" width="13" customWidth="1"/>
    <col min="6" max="6" width="14.0916666666667"/>
    <col min="7" max="7" width="10.6333333333333"/>
    <col min="8" max="8" width="11.45" style="7"/>
    <col min="9" max="9" width="11.45"/>
    <col min="11" max="11" width="11.45"/>
    <col min="13" max="13" width="11.45"/>
  </cols>
  <sheetData>
    <row r="1" ht="31" customHeight="1" spans="1:3">
      <c r="A1" s="36" t="s">
        <v>0</v>
      </c>
      <c r="B1" s="36"/>
      <c r="C1" s="36"/>
    </row>
    <row r="2" ht="33" customHeight="1" spans="1:3">
      <c r="A2" s="37" t="s">
        <v>1</v>
      </c>
      <c r="B2" s="37"/>
      <c r="C2" s="37"/>
    </row>
    <row r="3" ht="40" customHeight="1" spans="1:6">
      <c r="A3" s="38" t="s">
        <v>2</v>
      </c>
      <c r="B3" s="9" t="s">
        <v>3</v>
      </c>
      <c r="C3" s="13" t="s">
        <v>4</v>
      </c>
      <c r="E3" s="2"/>
      <c r="F3" s="2"/>
    </row>
    <row r="4" ht="28" customHeight="1" spans="1:5">
      <c r="A4" s="9">
        <v>1</v>
      </c>
      <c r="B4" s="10" t="s">
        <v>5</v>
      </c>
      <c r="C4" s="39">
        <v>290.96</v>
      </c>
      <c r="E4" s="40"/>
    </row>
    <row r="5" ht="2" customHeight="1" spans="1:5">
      <c r="A5" s="9"/>
      <c r="B5" s="10"/>
      <c r="C5" s="41"/>
      <c r="E5" s="40"/>
    </row>
    <row r="6" ht="15" hidden="1" customHeight="1" spans="1:5">
      <c r="A6" s="9"/>
      <c r="B6" s="10"/>
      <c r="C6" s="41"/>
      <c r="E6" s="40"/>
    </row>
    <row r="7" ht="4" customHeight="1" spans="1:6">
      <c r="A7" s="9"/>
      <c r="B7" s="10"/>
      <c r="C7" s="42"/>
      <c r="F7" s="43"/>
    </row>
    <row r="8" ht="30" customHeight="1" spans="1:6">
      <c r="A8" s="9">
        <v>2</v>
      </c>
      <c r="B8" s="44" t="s">
        <v>6</v>
      </c>
      <c r="C8" s="31">
        <v>30.66</v>
      </c>
      <c r="E8" s="45"/>
      <c r="F8" s="2"/>
    </row>
    <row r="9" ht="30" hidden="1" customHeight="1" spans="1:6">
      <c r="A9" s="9"/>
      <c r="B9" s="10"/>
      <c r="C9" s="33"/>
      <c r="E9" s="45"/>
      <c r="F9" s="2"/>
    </row>
    <row r="10" ht="35" hidden="1" customHeight="1" spans="1:6">
      <c r="A10" s="9"/>
      <c r="B10" s="10"/>
      <c r="C10" s="32"/>
      <c r="F10" s="43"/>
    </row>
    <row r="11" ht="35" customHeight="1" spans="1:6">
      <c r="A11" s="9">
        <v>3</v>
      </c>
      <c r="B11" s="44" t="s">
        <v>7</v>
      </c>
      <c r="C11" s="31">
        <v>33.56</v>
      </c>
      <c r="E11" s="45"/>
      <c r="F11" s="2"/>
    </row>
    <row r="12" ht="2" customHeight="1" spans="1:6">
      <c r="A12" s="9"/>
      <c r="B12" s="10"/>
      <c r="C12" s="33"/>
      <c r="E12" s="45"/>
      <c r="F12" s="2"/>
    </row>
    <row r="13" ht="25" customHeight="1" spans="1:3">
      <c r="A13" s="37" t="s">
        <v>8</v>
      </c>
      <c r="B13" s="37"/>
      <c r="C13" s="37"/>
    </row>
    <row r="14" ht="23" customHeight="1" spans="1:3">
      <c r="A14" s="46" t="s">
        <v>9</v>
      </c>
      <c r="B14" s="46"/>
      <c r="C14" s="46"/>
    </row>
    <row r="15" ht="37" customHeight="1" spans="1:5">
      <c r="A15" s="8" t="s">
        <v>2</v>
      </c>
      <c r="B15" s="9" t="s">
        <v>3</v>
      </c>
      <c r="C15" s="10" t="s">
        <v>4</v>
      </c>
      <c r="D15" s="2"/>
      <c r="E15" s="2"/>
    </row>
    <row r="16" ht="35" customHeight="1" spans="1:3">
      <c r="A16" s="9">
        <v>1</v>
      </c>
      <c r="B16" s="10" t="s">
        <v>5</v>
      </c>
      <c r="C16" s="9">
        <v>2</v>
      </c>
    </row>
    <row r="17" ht="27" customHeight="1" spans="1:3">
      <c r="A17" s="9">
        <v>2</v>
      </c>
      <c r="B17" s="10" t="s">
        <v>10</v>
      </c>
      <c r="C17" s="47">
        <v>12</v>
      </c>
    </row>
    <row r="18" ht="17" hidden="1" customHeight="1" spans="1:3">
      <c r="A18" s="9"/>
      <c r="B18" s="10"/>
      <c r="C18" s="48"/>
    </row>
    <row r="19" ht="35" hidden="1" customHeight="1" spans="1:3">
      <c r="A19" s="9"/>
      <c r="B19" s="10"/>
      <c r="C19" s="48"/>
    </row>
    <row r="20" ht="8" hidden="1" customHeight="1" spans="1:3">
      <c r="A20" s="9"/>
      <c r="B20" s="10"/>
      <c r="C20" s="48"/>
    </row>
    <row r="21" ht="35" hidden="1" customHeight="1" spans="1:5">
      <c r="A21" s="9"/>
      <c r="B21" s="10"/>
      <c r="C21" s="48"/>
      <c r="D21" t="s">
        <v>11</v>
      </c>
      <c r="E21">
        <v>1</v>
      </c>
    </row>
    <row r="22" ht="8" hidden="1" customHeight="1" spans="1:5">
      <c r="A22" s="9"/>
      <c r="B22" s="10"/>
      <c r="C22" s="48"/>
      <c r="D22" t="s">
        <v>12</v>
      </c>
      <c r="E22">
        <v>2</v>
      </c>
    </row>
    <row r="23" ht="35" hidden="1" customHeight="1" spans="1:5">
      <c r="A23" s="9"/>
      <c r="B23" s="10"/>
      <c r="C23" s="48"/>
      <c r="D23" t="s">
        <v>12</v>
      </c>
      <c r="E23">
        <v>2</v>
      </c>
    </row>
    <row r="24" ht="18" hidden="1" customHeight="1" spans="1:5">
      <c r="A24" s="9"/>
      <c r="B24" s="10"/>
      <c r="C24" s="48"/>
      <c r="D24" t="s">
        <v>11</v>
      </c>
      <c r="E24">
        <v>1</v>
      </c>
    </row>
    <row r="25" ht="35" hidden="1" customHeight="1" spans="1:5">
      <c r="A25" s="9"/>
      <c r="B25" s="10"/>
      <c r="C25" s="48"/>
      <c r="D25" t="s">
        <v>11</v>
      </c>
      <c r="E25">
        <v>1</v>
      </c>
    </row>
    <row r="26" ht="28" hidden="1" customHeight="1" spans="1:5">
      <c r="A26" s="9"/>
      <c r="B26" s="10"/>
      <c r="C26" s="49"/>
      <c r="E26">
        <f>SUM(E17:E25)</f>
        <v>7</v>
      </c>
    </row>
    <row r="27" ht="39" customHeight="1" spans="1:3">
      <c r="A27" s="9">
        <v>3</v>
      </c>
      <c r="B27" s="10" t="s">
        <v>13</v>
      </c>
      <c r="C27" s="9">
        <v>20.5</v>
      </c>
    </row>
    <row r="28" ht="33" customHeight="1" spans="1:3">
      <c r="A28" s="9">
        <v>4</v>
      </c>
      <c r="B28" s="44" t="s">
        <v>14</v>
      </c>
      <c r="C28" s="9">
        <v>6</v>
      </c>
    </row>
    <row r="29" ht="35" customHeight="1" spans="1:3">
      <c r="A29" s="50">
        <v>5</v>
      </c>
      <c r="B29" s="44" t="s">
        <v>15</v>
      </c>
      <c r="C29" s="51">
        <v>16.5</v>
      </c>
    </row>
    <row r="30" ht="27" customHeight="1" spans="1:3">
      <c r="A30" s="37" t="s">
        <v>16</v>
      </c>
      <c r="B30" s="37"/>
      <c r="C30" s="37"/>
    </row>
    <row r="31" ht="36" customHeight="1" spans="1:3">
      <c r="A31" s="9" t="s">
        <v>2</v>
      </c>
      <c r="B31" s="9" t="s">
        <v>3</v>
      </c>
      <c r="C31" s="10" t="s">
        <v>4</v>
      </c>
    </row>
    <row r="32" ht="33" customHeight="1" spans="1:4">
      <c r="A32" s="9">
        <v>1</v>
      </c>
      <c r="B32" s="10" t="s">
        <v>17</v>
      </c>
      <c r="C32" s="52">
        <v>11.13</v>
      </c>
      <c r="D32" s="40"/>
    </row>
    <row r="33" ht="32" customHeight="1" spans="1:4">
      <c r="A33" s="9">
        <v>2</v>
      </c>
      <c r="B33" s="44" t="s">
        <v>18</v>
      </c>
      <c r="C33" s="35">
        <v>50.2</v>
      </c>
      <c r="D33" s="40"/>
    </row>
  </sheetData>
  <mergeCells count="17">
    <mergeCell ref="A1:C1"/>
    <mergeCell ref="A2:C2"/>
    <mergeCell ref="A13:C13"/>
    <mergeCell ref="A14:C14"/>
    <mergeCell ref="A30:C30"/>
    <mergeCell ref="A4:A7"/>
    <mergeCell ref="A8:A10"/>
    <mergeCell ref="A11:A12"/>
    <mergeCell ref="A17:A26"/>
    <mergeCell ref="B4:B7"/>
    <mergeCell ref="B8:B10"/>
    <mergeCell ref="B11:B12"/>
    <mergeCell ref="B17:B26"/>
    <mergeCell ref="C4:C7"/>
    <mergeCell ref="C8:C10"/>
    <mergeCell ref="C11:C12"/>
    <mergeCell ref="C17:C26"/>
  </mergeCells>
  <printOptions horizontalCentered="1"/>
  <pageMargins left="0.550694444444444" right="0.590277777777778" top="0.786805555555556" bottom="0.590277777777778" header="0.5" footer="0.5"/>
  <pageSetup paperSize="9" orientation="portrait" horizontalDpi="600"/>
  <headerFooter>
    <oddFooter>&amp;C第 &amp;P 页，共 &amp;N 页</oddFooter>
  </headerFooter>
  <rowBreaks count="1" manualBreakCount="1">
    <brk id="26"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3"/>
  <sheetViews>
    <sheetView view="pageBreakPreview" zoomScaleNormal="100" topLeftCell="A48" workbookViewId="0">
      <selection activeCell="C12" sqref="C12"/>
    </sheetView>
  </sheetViews>
  <sheetFormatPr defaultColWidth="9" defaultRowHeight="13.5"/>
  <cols>
    <col min="1" max="1" width="5.63333333333333" customWidth="1"/>
    <col min="2" max="2" width="16.3666666666667" customWidth="1"/>
    <col min="3" max="3" width="27" customWidth="1"/>
    <col min="4" max="4" width="14.8166666666667" style="1" customWidth="1"/>
    <col min="5" max="5" width="17.1833333333333" style="2" customWidth="1"/>
    <col min="6" max="6" width="13.3666666666667" style="2" customWidth="1"/>
    <col min="7" max="7" width="21.45" style="3" customWidth="1"/>
    <col min="8" max="8" width="15.2666666666667" style="2" customWidth="1"/>
    <col min="9" max="9" width="13.725" style="2" customWidth="1"/>
    <col min="10" max="10" width="14.45" customWidth="1"/>
    <col min="14" max="14" width="15.6333333333333" customWidth="1"/>
  </cols>
  <sheetData>
    <row r="1" ht="37" customHeight="1" spans="2:9">
      <c r="B1" s="4" t="s">
        <v>19</v>
      </c>
      <c r="C1" s="4"/>
      <c r="D1" s="4"/>
      <c r="E1" s="4"/>
      <c r="F1" s="4"/>
      <c r="G1" s="5"/>
      <c r="H1" s="4"/>
      <c r="I1" s="4"/>
    </row>
    <row r="2" ht="39" customHeight="1" spans="1:9">
      <c r="A2" t="s">
        <v>20</v>
      </c>
      <c r="D2"/>
      <c r="E2"/>
      <c r="F2"/>
      <c r="G2" s="6"/>
      <c r="H2"/>
      <c r="I2"/>
    </row>
    <row r="3" ht="39" customHeight="1" spans="1:4">
      <c r="A3" s="7" t="s">
        <v>21</v>
      </c>
      <c r="C3" s="7"/>
      <c r="D3" s="2"/>
    </row>
    <row r="4" ht="44" customHeight="1" spans="1:12">
      <c r="A4" s="8" t="s">
        <v>2</v>
      </c>
      <c r="B4" s="9" t="s">
        <v>3</v>
      </c>
      <c r="C4" s="9" t="s">
        <v>22</v>
      </c>
      <c r="D4" s="10" t="s">
        <v>23</v>
      </c>
      <c r="E4" s="9" t="s">
        <v>24</v>
      </c>
      <c r="F4" s="9" t="s">
        <v>25</v>
      </c>
      <c r="G4" s="11" t="s">
        <v>26</v>
      </c>
      <c r="H4" s="10" t="s">
        <v>27</v>
      </c>
      <c r="I4" s="10" t="s">
        <v>4</v>
      </c>
      <c r="J4" s="10" t="s">
        <v>28</v>
      </c>
      <c r="K4" s="2" t="s">
        <v>29</v>
      </c>
      <c r="L4" s="2" t="s">
        <v>30</v>
      </c>
    </row>
    <row r="5" ht="36" customHeight="1" spans="1:14">
      <c r="A5" s="9">
        <v>1</v>
      </c>
      <c r="B5" s="10" t="s">
        <v>5</v>
      </c>
      <c r="C5" s="12" t="s">
        <v>31</v>
      </c>
      <c r="D5" s="10" t="s">
        <v>32</v>
      </c>
      <c r="E5" s="10" t="s">
        <v>33</v>
      </c>
      <c r="F5" s="10">
        <v>346</v>
      </c>
      <c r="G5" s="13">
        <v>26.018</v>
      </c>
      <c r="H5" s="10">
        <v>2</v>
      </c>
      <c r="I5" s="9">
        <v>2</v>
      </c>
      <c r="J5" s="31">
        <v>2</v>
      </c>
      <c r="K5" t="s">
        <v>12</v>
      </c>
      <c r="L5">
        <v>2</v>
      </c>
      <c r="N5" t="s">
        <v>34</v>
      </c>
    </row>
    <row r="6" ht="25" customHeight="1" spans="1:10">
      <c r="A6" s="9"/>
      <c r="B6" s="10"/>
      <c r="C6" s="9" t="s">
        <v>35</v>
      </c>
      <c r="D6" s="9"/>
      <c r="E6" s="9"/>
      <c r="F6" s="14">
        <f>SUM(F5:F5)</f>
        <v>346</v>
      </c>
      <c r="G6" s="15">
        <f>SUM(G5:G5)</f>
        <v>26.018</v>
      </c>
      <c r="H6" s="14">
        <f>SUM(H5:H5)</f>
        <v>2</v>
      </c>
      <c r="I6" s="14">
        <f>SUM(I5:I5)</f>
        <v>2</v>
      </c>
      <c r="J6" s="32"/>
    </row>
    <row r="7" ht="35" customHeight="1" spans="1:14">
      <c r="A7" s="9">
        <v>2</v>
      </c>
      <c r="B7" s="9" t="s">
        <v>10</v>
      </c>
      <c r="C7" s="12" t="s">
        <v>36</v>
      </c>
      <c r="D7" s="10" t="s">
        <v>37</v>
      </c>
      <c r="E7" s="9" t="s">
        <v>38</v>
      </c>
      <c r="F7" s="10">
        <v>646</v>
      </c>
      <c r="G7" s="13">
        <v>11.384</v>
      </c>
      <c r="H7" s="10">
        <v>1.5</v>
      </c>
      <c r="I7" s="9">
        <v>1.5</v>
      </c>
      <c r="J7" s="31">
        <v>13.5</v>
      </c>
      <c r="K7" t="s">
        <v>39</v>
      </c>
      <c r="L7">
        <v>1.5</v>
      </c>
      <c r="N7" t="s">
        <v>40</v>
      </c>
    </row>
    <row r="8" ht="35" customHeight="1" spans="1:14">
      <c r="A8" s="9"/>
      <c r="B8" s="9"/>
      <c r="C8" s="16" t="s">
        <v>41</v>
      </c>
      <c r="D8" s="10" t="s">
        <v>42</v>
      </c>
      <c r="E8" s="9" t="s">
        <v>38</v>
      </c>
      <c r="F8" s="10">
        <v>383</v>
      </c>
      <c r="G8" s="13">
        <v>8.484</v>
      </c>
      <c r="H8" s="10">
        <v>1.5</v>
      </c>
      <c r="I8" s="9">
        <v>1.5</v>
      </c>
      <c r="J8" s="33"/>
      <c r="K8" t="s">
        <v>39</v>
      </c>
      <c r="L8">
        <v>1.5</v>
      </c>
      <c r="N8" t="s">
        <v>43</v>
      </c>
    </row>
    <row r="9" ht="35" customHeight="1" spans="1:12">
      <c r="A9" s="9"/>
      <c r="B9" s="9"/>
      <c r="C9" s="16" t="s">
        <v>44</v>
      </c>
      <c r="D9" s="10" t="s">
        <v>45</v>
      </c>
      <c r="E9" s="9" t="s">
        <v>38</v>
      </c>
      <c r="F9" s="10">
        <v>287</v>
      </c>
      <c r="G9" s="13">
        <v>5.3268</v>
      </c>
      <c r="H9" s="10">
        <v>1</v>
      </c>
      <c r="I9" s="9">
        <v>1</v>
      </c>
      <c r="J9" s="33"/>
      <c r="K9" t="s">
        <v>11</v>
      </c>
      <c r="L9">
        <v>1</v>
      </c>
    </row>
    <row r="10" ht="35" customHeight="1" spans="1:12">
      <c r="A10" s="9"/>
      <c r="B10" s="9"/>
      <c r="C10" s="12" t="s">
        <v>46</v>
      </c>
      <c r="D10" s="10" t="s">
        <v>47</v>
      </c>
      <c r="E10" s="9" t="s">
        <v>38</v>
      </c>
      <c r="F10" s="10">
        <v>279</v>
      </c>
      <c r="G10" s="13">
        <v>5.3818</v>
      </c>
      <c r="H10" s="10">
        <v>1</v>
      </c>
      <c r="I10" s="9">
        <v>1</v>
      </c>
      <c r="J10" s="33"/>
      <c r="K10" t="s">
        <v>11</v>
      </c>
      <c r="L10">
        <v>1</v>
      </c>
    </row>
    <row r="11" ht="35" customHeight="1" spans="1:12">
      <c r="A11" s="9"/>
      <c r="B11" s="9"/>
      <c r="C11" s="16" t="s">
        <v>48</v>
      </c>
      <c r="D11" s="10" t="s">
        <v>49</v>
      </c>
      <c r="E11" s="9" t="s">
        <v>38</v>
      </c>
      <c r="F11" s="10">
        <v>183</v>
      </c>
      <c r="G11" s="13">
        <v>4.1926</v>
      </c>
      <c r="H11" s="10">
        <v>1</v>
      </c>
      <c r="I11" s="9">
        <v>1</v>
      </c>
      <c r="J11" s="33"/>
      <c r="K11" t="s">
        <v>11</v>
      </c>
      <c r="L11">
        <v>1</v>
      </c>
    </row>
    <row r="12" ht="35" customHeight="1" spans="1:12">
      <c r="A12" s="9"/>
      <c r="B12" s="9"/>
      <c r="C12" s="12" t="s">
        <v>50</v>
      </c>
      <c r="D12" s="10" t="s">
        <v>51</v>
      </c>
      <c r="E12" s="9" t="s">
        <v>38</v>
      </c>
      <c r="F12" s="10">
        <v>554</v>
      </c>
      <c r="G12" s="13">
        <v>12.89748</v>
      </c>
      <c r="H12" s="10">
        <v>2</v>
      </c>
      <c r="I12" s="9">
        <v>2</v>
      </c>
      <c r="J12" s="33"/>
      <c r="K12" t="s">
        <v>12</v>
      </c>
      <c r="L12">
        <v>2</v>
      </c>
    </row>
    <row r="13" ht="35" customHeight="1" spans="1:12">
      <c r="A13" s="9"/>
      <c r="B13" s="9"/>
      <c r="C13" s="12" t="s">
        <v>52</v>
      </c>
      <c r="D13" s="10" t="s">
        <v>53</v>
      </c>
      <c r="E13" s="9" t="s">
        <v>38</v>
      </c>
      <c r="F13" s="10">
        <v>361</v>
      </c>
      <c r="G13" s="13">
        <v>6.596</v>
      </c>
      <c r="H13" s="10">
        <v>1</v>
      </c>
      <c r="I13" s="9">
        <v>1</v>
      </c>
      <c r="J13" s="33"/>
      <c r="K13" t="s">
        <v>11</v>
      </c>
      <c r="L13">
        <v>1</v>
      </c>
    </row>
    <row r="14" ht="35" customHeight="1" spans="1:12">
      <c r="A14" s="9"/>
      <c r="B14" s="9"/>
      <c r="C14" s="12" t="s">
        <v>54</v>
      </c>
      <c r="D14" s="10" t="s">
        <v>55</v>
      </c>
      <c r="E14" s="9" t="s">
        <v>38</v>
      </c>
      <c r="F14" s="10">
        <v>422</v>
      </c>
      <c r="G14" s="13">
        <v>8.50322</v>
      </c>
      <c r="H14" s="10">
        <v>1.5</v>
      </c>
      <c r="I14" s="9">
        <v>1.5</v>
      </c>
      <c r="J14" s="33"/>
      <c r="K14" t="s">
        <v>39</v>
      </c>
      <c r="L14">
        <v>1.5</v>
      </c>
    </row>
    <row r="15" ht="35" customHeight="1" spans="1:12">
      <c r="A15" s="9"/>
      <c r="B15" s="9"/>
      <c r="C15" s="12" t="s">
        <v>54</v>
      </c>
      <c r="D15" s="10" t="s">
        <v>56</v>
      </c>
      <c r="E15" s="9" t="s">
        <v>38</v>
      </c>
      <c r="F15" s="10">
        <v>327</v>
      </c>
      <c r="G15" s="13">
        <v>6.882</v>
      </c>
      <c r="H15" s="10">
        <v>1</v>
      </c>
      <c r="I15" s="9">
        <v>1</v>
      </c>
      <c r="J15" s="33"/>
      <c r="K15" t="s">
        <v>11</v>
      </c>
      <c r="L15">
        <v>1</v>
      </c>
    </row>
    <row r="16" ht="35" customHeight="1" spans="1:12">
      <c r="A16" s="9"/>
      <c r="B16" s="9"/>
      <c r="C16" s="12" t="s">
        <v>57</v>
      </c>
      <c r="D16" s="10" t="s">
        <v>58</v>
      </c>
      <c r="E16" s="9" t="s">
        <v>38</v>
      </c>
      <c r="F16" s="10">
        <v>324</v>
      </c>
      <c r="G16" s="13">
        <v>6.3554</v>
      </c>
      <c r="H16" s="10">
        <v>1</v>
      </c>
      <c r="I16" s="9">
        <v>1</v>
      </c>
      <c r="J16" s="33"/>
      <c r="K16" t="s">
        <v>11</v>
      </c>
      <c r="L16">
        <v>1</v>
      </c>
    </row>
    <row r="17" ht="35" customHeight="1" spans="1:12">
      <c r="A17" s="9"/>
      <c r="B17" s="9"/>
      <c r="C17" s="16" t="s">
        <v>59</v>
      </c>
      <c r="D17" s="10" t="s">
        <v>60</v>
      </c>
      <c r="E17" s="9" t="s">
        <v>38</v>
      </c>
      <c r="F17" s="10">
        <v>349</v>
      </c>
      <c r="G17" s="13">
        <v>7.0764</v>
      </c>
      <c r="H17" s="10">
        <v>1</v>
      </c>
      <c r="I17" s="9">
        <v>1</v>
      </c>
      <c r="J17" s="33"/>
      <c r="K17" t="s">
        <v>11</v>
      </c>
      <c r="L17">
        <v>1</v>
      </c>
    </row>
    <row r="18" ht="28" customHeight="1" spans="1:12">
      <c r="A18" s="9"/>
      <c r="B18" s="9"/>
      <c r="C18" s="9" t="s">
        <v>35</v>
      </c>
      <c r="D18" s="9"/>
      <c r="E18" s="9"/>
      <c r="F18" s="17">
        <f>SUM(F7:F17)</f>
        <v>4115</v>
      </c>
      <c r="G18" s="18">
        <f>SUM(G7:G17)</f>
        <v>83.0797</v>
      </c>
      <c r="H18" s="17">
        <f>SUM(H7:H17)</f>
        <v>13.5</v>
      </c>
      <c r="I18" s="17">
        <f>SUM(I7:I17)</f>
        <v>13.5</v>
      </c>
      <c r="J18" s="32"/>
      <c r="L18">
        <f>SUM(L7:L17)</f>
        <v>13.5</v>
      </c>
    </row>
    <row r="19" ht="35" customHeight="1" spans="1:11">
      <c r="A19" s="9">
        <v>3</v>
      </c>
      <c r="B19" s="10" t="s">
        <v>13</v>
      </c>
      <c r="C19" s="12" t="s">
        <v>61</v>
      </c>
      <c r="D19" s="19" t="s">
        <v>62</v>
      </c>
      <c r="E19" s="20" t="s">
        <v>63</v>
      </c>
      <c r="F19" s="21" t="s">
        <v>64</v>
      </c>
      <c r="G19" s="22" t="s">
        <v>65</v>
      </c>
      <c r="H19" s="21">
        <v>3</v>
      </c>
      <c r="I19" s="9">
        <v>3</v>
      </c>
      <c r="J19" s="31">
        <v>79</v>
      </c>
      <c r="K19">
        <v>3</v>
      </c>
    </row>
    <row r="20" ht="35" customHeight="1" spans="1:11">
      <c r="A20" s="9"/>
      <c r="B20" s="10"/>
      <c r="C20" s="12" t="s">
        <v>66</v>
      </c>
      <c r="D20" s="19" t="s">
        <v>67</v>
      </c>
      <c r="E20" s="20" t="s">
        <v>63</v>
      </c>
      <c r="F20" s="21" t="s">
        <v>68</v>
      </c>
      <c r="G20" s="22" t="s">
        <v>69</v>
      </c>
      <c r="H20" s="21">
        <v>5</v>
      </c>
      <c r="I20" s="9">
        <v>5</v>
      </c>
      <c r="J20" s="33"/>
      <c r="K20">
        <v>5</v>
      </c>
    </row>
    <row r="21" ht="35" customHeight="1" spans="1:11">
      <c r="A21" s="9"/>
      <c r="B21" s="10"/>
      <c r="C21" s="12" t="s">
        <v>70</v>
      </c>
      <c r="D21" s="19" t="s">
        <v>71</v>
      </c>
      <c r="E21" s="20" t="s">
        <v>63</v>
      </c>
      <c r="F21" s="21" t="s">
        <v>72</v>
      </c>
      <c r="G21" s="22" t="s">
        <v>73</v>
      </c>
      <c r="H21" s="21">
        <v>6</v>
      </c>
      <c r="I21" s="9">
        <v>6</v>
      </c>
      <c r="J21" s="33"/>
      <c r="K21">
        <v>6</v>
      </c>
    </row>
    <row r="22" ht="35" customHeight="1" spans="1:11">
      <c r="A22" s="9"/>
      <c r="B22" s="10"/>
      <c r="C22" s="12" t="s">
        <v>74</v>
      </c>
      <c r="D22" s="19" t="s">
        <v>75</v>
      </c>
      <c r="E22" s="20" t="s">
        <v>63</v>
      </c>
      <c r="F22" s="21" t="s">
        <v>76</v>
      </c>
      <c r="G22" s="22" t="s">
        <v>77</v>
      </c>
      <c r="H22" s="21">
        <v>4</v>
      </c>
      <c r="I22" s="9">
        <v>4</v>
      </c>
      <c r="J22" s="33"/>
      <c r="K22">
        <v>4</v>
      </c>
    </row>
    <row r="23" ht="35" customHeight="1" spans="1:11">
      <c r="A23" s="9"/>
      <c r="B23" s="10"/>
      <c r="C23" s="12" t="s">
        <v>78</v>
      </c>
      <c r="D23" s="19" t="s">
        <v>79</v>
      </c>
      <c r="E23" s="20" t="s">
        <v>63</v>
      </c>
      <c r="F23" s="21" t="s">
        <v>80</v>
      </c>
      <c r="G23" s="22" t="s">
        <v>81</v>
      </c>
      <c r="H23" s="21">
        <v>6</v>
      </c>
      <c r="I23" s="9">
        <v>6</v>
      </c>
      <c r="J23" s="33"/>
      <c r="K23">
        <v>6</v>
      </c>
    </row>
    <row r="24" ht="35" customHeight="1" spans="1:11">
      <c r="A24" s="9"/>
      <c r="B24" s="10"/>
      <c r="C24" s="12" t="s">
        <v>82</v>
      </c>
      <c r="D24" s="19" t="s">
        <v>83</v>
      </c>
      <c r="E24" s="20" t="s">
        <v>63</v>
      </c>
      <c r="F24" s="21">
        <v>234</v>
      </c>
      <c r="G24" s="23">
        <v>4.2</v>
      </c>
      <c r="H24" s="21">
        <v>1</v>
      </c>
      <c r="I24" s="9">
        <v>1</v>
      </c>
      <c r="J24" s="33"/>
      <c r="K24">
        <v>1</v>
      </c>
    </row>
    <row r="25" ht="40" customHeight="1" spans="1:11">
      <c r="A25" s="9"/>
      <c r="B25" s="10"/>
      <c r="C25" s="12" t="s">
        <v>84</v>
      </c>
      <c r="D25" s="19" t="s">
        <v>85</v>
      </c>
      <c r="E25" s="20" t="s">
        <v>63</v>
      </c>
      <c r="F25" s="21" t="s">
        <v>86</v>
      </c>
      <c r="G25" s="22" t="s">
        <v>87</v>
      </c>
      <c r="H25" s="9">
        <v>8</v>
      </c>
      <c r="I25" s="9">
        <v>8</v>
      </c>
      <c r="J25" s="33"/>
      <c r="K25">
        <v>8</v>
      </c>
    </row>
    <row r="26" ht="35" customHeight="1" spans="1:11">
      <c r="A26" s="9"/>
      <c r="B26" s="10"/>
      <c r="C26" s="12" t="s">
        <v>88</v>
      </c>
      <c r="D26" s="19" t="s">
        <v>89</v>
      </c>
      <c r="E26" s="20" t="s">
        <v>63</v>
      </c>
      <c r="F26" s="21" t="s">
        <v>90</v>
      </c>
      <c r="G26" s="11" t="s">
        <v>91</v>
      </c>
      <c r="H26" s="9">
        <v>5</v>
      </c>
      <c r="I26" s="9">
        <v>5</v>
      </c>
      <c r="J26" s="33"/>
      <c r="K26">
        <v>5</v>
      </c>
    </row>
    <row r="27" ht="35" customHeight="1" spans="1:11">
      <c r="A27" s="9"/>
      <c r="B27" s="10"/>
      <c r="C27" s="12" t="s">
        <v>92</v>
      </c>
      <c r="D27" s="19" t="s">
        <v>93</v>
      </c>
      <c r="E27" s="20" t="s">
        <v>63</v>
      </c>
      <c r="F27" s="10" t="s">
        <v>94</v>
      </c>
      <c r="G27" s="11" t="s">
        <v>95</v>
      </c>
      <c r="H27" s="9">
        <v>5</v>
      </c>
      <c r="I27" s="9">
        <v>5</v>
      </c>
      <c r="J27" s="33"/>
      <c r="K27">
        <v>5</v>
      </c>
    </row>
    <row r="28" ht="35" customHeight="1" spans="1:11">
      <c r="A28" s="9"/>
      <c r="B28" s="10"/>
      <c r="C28" s="12" t="s">
        <v>96</v>
      </c>
      <c r="D28" s="19" t="s">
        <v>97</v>
      </c>
      <c r="E28" s="20" t="s">
        <v>63</v>
      </c>
      <c r="F28" s="21" t="s">
        <v>98</v>
      </c>
      <c r="G28" s="11" t="s">
        <v>99</v>
      </c>
      <c r="H28" s="9">
        <v>3</v>
      </c>
      <c r="I28" s="9">
        <v>3</v>
      </c>
      <c r="J28" s="33"/>
      <c r="K28">
        <v>3</v>
      </c>
    </row>
    <row r="29" ht="35" customHeight="1" spans="1:11">
      <c r="A29" s="9"/>
      <c r="B29" s="10"/>
      <c r="C29" s="12" t="s">
        <v>100</v>
      </c>
      <c r="D29" s="19" t="s">
        <v>101</v>
      </c>
      <c r="E29" s="20" t="s">
        <v>63</v>
      </c>
      <c r="F29" s="9" t="s">
        <v>102</v>
      </c>
      <c r="G29" s="11" t="s">
        <v>103</v>
      </c>
      <c r="H29" s="9">
        <v>3</v>
      </c>
      <c r="I29" s="9">
        <v>3</v>
      </c>
      <c r="J29" s="33"/>
      <c r="K29">
        <v>3</v>
      </c>
    </row>
    <row r="30" ht="35" customHeight="1" spans="1:11">
      <c r="A30" s="9"/>
      <c r="B30" s="10"/>
      <c r="C30" s="12" t="s">
        <v>104</v>
      </c>
      <c r="D30" s="19" t="s">
        <v>105</v>
      </c>
      <c r="E30" s="20" t="s">
        <v>63</v>
      </c>
      <c r="F30" s="21" t="s">
        <v>106</v>
      </c>
      <c r="G30" s="11" t="s">
        <v>107</v>
      </c>
      <c r="H30" s="9">
        <v>3</v>
      </c>
      <c r="I30" s="9">
        <v>3</v>
      </c>
      <c r="J30" s="33"/>
      <c r="K30">
        <v>3</v>
      </c>
    </row>
    <row r="31" ht="35" customHeight="1" spans="1:11">
      <c r="A31" s="9"/>
      <c r="B31" s="10"/>
      <c r="C31" s="12" t="s">
        <v>108</v>
      </c>
      <c r="D31" s="19" t="s">
        <v>109</v>
      </c>
      <c r="E31" s="20" t="s">
        <v>63</v>
      </c>
      <c r="F31" s="21" t="s">
        <v>110</v>
      </c>
      <c r="G31" s="22" t="s">
        <v>111</v>
      </c>
      <c r="H31" s="9">
        <v>3</v>
      </c>
      <c r="I31" s="9">
        <v>3</v>
      </c>
      <c r="J31" s="33"/>
      <c r="K31">
        <v>3</v>
      </c>
    </row>
    <row r="32" ht="35" customHeight="1" spans="1:11">
      <c r="A32" s="9"/>
      <c r="B32" s="10"/>
      <c r="C32" s="12" t="s">
        <v>112</v>
      </c>
      <c r="D32" s="19" t="s">
        <v>113</v>
      </c>
      <c r="E32" s="20" t="s">
        <v>63</v>
      </c>
      <c r="F32" s="9" t="s">
        <v>114</v>
      </c>
      <c r="G32" s="24" t="s">
        <v>115</v>
      </c>
      <c r="H32" s="9">
        <v>3</v>
      </c>
      <c r="I32" s="9">
        <v>3</v>
      </c>
      <c r="J32" s="33"/>
      <c r="K32">
        <v>3</v>
      </c>
    </row>
    <row r="33" ht="35" customHeight="1" spans="1:11">
      <c r="A33" s="9"/>
      <c r="B33" s="10"/>
      <c r="C33" s="12" t="s">
        <v>116</v>
      </c>
      <c r="D33" s="19" t="s">
        <v>117</v>
      </c>
      <c r="E33" s="9" t="s">
        <v>118</v>
      </c>
      <c r="F33" s="10" t="s">
        <v>119</v>
      </c>
      <c r="G33" s="11" t="s">
        <v>120</v>
      </c>
      <c r="H33" s="9">
        <v>6</v>
      </c>
      <c r="I33" s="9">
        <v>6</v>
      </c>
      <c r="J33" s="33"/>
      <c r="K33">
        <v>4</v>
      </c>
    </row>
    <row r="34" ht="35" customHeight="1" spans="1:11">
      <c r="A34" s="9"/>
      <c r="B34" s="10"/>
      <c r="C34" s="12" t="s">
        <v>84</v>
      </c>
      <c r="D34" s="19" t="s">
        <v>121</v>
      </c>
      <c r="E34" s="9" t="s">
        <v>118</v>
      </c>
      <c r="F34" s="9" t="s">
        <v>122</v>
      </c>
      <c r="G34" s="11" t="s">
        <v>123</v>
      </c>
      <c r="H34" s="9">
        <v>4.5</v>
      </c>
      <c r="I34" s="9">
        <v>4.5</v>
      </c>
      <c r="J34" s="33"/>
      <c r="K34">
        <v>3</v>
      </c>
    </row>
    <row r="35" ht="35" customHeight="1" spans="1:11">
      <c r="A35" s="9"/>
      <c r="B35" s="10"/>
      <c r="C35" s="12" t="s">
        <v>96</v>
      </c>
      <c r="D35" s="19" t="s">
        <v>124</v>
      </c>
      <c r="E35" s="9" t="s">
        <v>118</v>
      </c>
      <c r="F35" s="10" t="s">
        <v>125</v>
      </c>
      <c r="G35" s="11" t="s">
        <v>126</v>
      </c>
      <c r="H35" s="9">
        <v>6</v>
      </c>
      <c r="I35" s="9">
        <v>6</v>
      </c>
      <c r="J35" s="33"/>
      <c r="K35">
        <v>4</v>
      </c>
    </row>
    <row r="36" ht="35" customHeight="1" spans="1:11">
      <c r="A36" s="9"/>
      <c r="B36" s="10"/>
      <c r="C36" s="12" t="s">
        <v>108</v>
      </c>
      <c r="D36" s="19" t="s">
        <v>127</v>
      </c>
      <c r="E36" s="9" t="s">
        <v>118</v>
      </c>
      <c r="F36" s="10" t="s">
        <v>128</v>
      </c>
      <c r="G36" s="11" t="s">
        <v>129</v>
      </c>
      <c r="H36" s="9">
        <v>4.5</v>
      </c>
      <c r="I36" s="9">
        <v>4.5</v>
      </c>
      <c r="J36" s="33"/>
      <c r="K36">
        <v>4</v>
      </c>
    </row>
    <row r="37" ht="24" customHeight="1" spans="1:11">
      <c r="A37" s="9"/>
      <c r="B37" s="10"/>
      <c r="C37" s="9" t="s">
        <v>35</v>
      </c>
      <c r="D37" s="9"/>
      <c r="E37" s="9"/>
      <c r="F37" s="14">
        <v>32041</v>
      </c>
      <c r="G37" s="15">
        <v>383.6</v>
      </c>
      <c r="H37" s="14">
        <v>79</v>
      </c>
      <c r="I37" s="14">
        <v>79</v>
      </c>
      <c r="J37" s="32"/>
      <c r="K37">
        <f>SUM(K19:K36)</f>
        <v>73</v>
      </c>
    </row>
    <row r="38" ht="41.5" customHeight="1" spans="1:10">
      <c r="A38" s="9">
        <v>4</v>
      </c>
      <c r="B38" s="10" t="s">
        <v>130</v>
      </c>
      <c r="C38" s="12" t="s">
        <v>131</v>
      </c>
      <c r="D38" s="10" t="s">
        <v>132</v>
      </c>
      <c r="E38" s="9" t="s">
        <v>133</v>
      </c>
      <c r="F38" s="9" t="s">
        <v>134</v>
      </c>
      <c r="G38" s="11" t="s">
        <v>135</v>
      </c>
      <c r="H38" s="9">
        <v>3.5</v>
      </c>
      <c r="I38" s="9">
        <v>3.5</v>
      </c>
      <c r="J38" s="31">
        <v>17</v>
      </c>
    </row>
    <row r="39" ht="41.5" customHeight="1" spans="1:10">
      <c r="A39" s="9"/>
      <c r="B39" s="10"/>
      <c r="C39" s="12" t="s">
        <v>136</v>
      </c>
      <c r="D39" s="10" t="s">
        <v>137</v>
      </c>
      <c r="E39" s="9" t="s">
        <v>133</v>
      </c>
      <c r="F39" s="9" t="s">
        <v>138</v>
      </c>
      <c r="G39" s="11" t="s">
        <v>139</v>
      </c>
      <c r="H39" s="9">
        <v>4</v>
      </c>
      <c r="I39" s="9">
        <v>4</v>
      </c>
      <c r="J39" s="33"/>
    </row>
    <row r="40" ht="41.5" customHeight="1" spans="1:10">
      <c r="A40" s="9"/>
      <c r="B40" s="10"/>
      <c r="C40" s="12" t="s">
        <v>140</v>
      </c>
      <c r="D40" s="10">
        <v>20240604</v>
      </c>
      <c r="E40" s="9" t="s">
        <v>133</v>
      </c>
      <c r="F40" s="9">
        <v>465</v>
      </c>
      <c r="G40" s="25">
        <v>7.97</v>
      </c>
      <c r="H40" s="9">
        <v>1</v>
      </c>
      <c r="I40" s="9">
        <v>1</v>
      </c>
      <c r="J40" s="33"/>
    </row>
    <row r="41" ht="41.5" customHeight="1" spans="1:10">
      <c r="A41" s="9"/>
      <c r="B41" s="10"/>
      <c r="C41" s="12" t="s">
        <v>141</v>
      </c>
      <c r="D41" s="10" t="s">
        <v>142</v>
      </c>
      <c r="E41" s="9" t="s">
        <v>133</v>
      </c>
      <c r="F41" s="9" t="s">
        <v>143</v>
      </c>
      <c r="G41" s="11" t="s">
        <v>144</v>
      </c>
      <c r="H41" s="9">
        <v>4</v>
      </c>
      <c r="I41" s="9">
        <v>4</v>
      </c>
      <c r="J41" s="33"/>
    </row>
    <row r="42" ht="41.5" customHeight="1" spans="1:10">
      <c r="A42" s="9"/>
      <c r="B42" s="10"/>
      <c r="C42" s="12" t="s">
        <v>145</v>
      </c>
      <c r="D42" s="10" t="s">
        <v>146</v>
      </c>
      <c r="E42" s="9" t="s">
        <v>147</v>
      </c>
      <c r="F42" s="9" t="s">
        <v>148</v>
      </c>
      <c r="G42" s="11" t="s">
        <v>149</v>
      </c>
      <c r="H42" s="9">
        <v>2.5</v>
      </c>
      <c r="I42" s="9">
        <v>2.5</v>
      </c>
      <c r="J42" s="33"/>
    </row>
    <row r="43" ht="41.5" customHeight="1" spans="1:10">
      <c r="A43" s="9"/>
      <c r="B43" s="10"/>
      <c r="C43" s="12" t="s">
        <v>136</v>
      </c>
      <c r="D43" s="10">
        <v>20241225</v>
      </c>
      <c r="E43" s="9" t="s">
        <v>147</v>
      </c>
      <c r="F43" s="9">
        <v>848</v>
      </c>
      <c r="G43" s="25">
        <v>14.84</v>
      </c>
      <c r="H43" s="9">
        <v>2</v>
      </c>
      <c r="I43" s="9">
        <v>2</v>
      </c>
      <c r="J43" s="33"/>
    </row>
    <row r="44" ht="32.5" customHeight="1" spans="1:11">
      <c r="A44" s="9"/>
      <c r="B44" s="10"/>
      <c r="C44" s="10" t="s">
        <v>35</v>
      </c>
      <c r="D44" s="10"/>
      <c r="E44" s="10"/>
      <c r="F44" s="14">
        <v>6242</v>
      </c>
      <c r="G44" s="15">
        <v>118.73</v>
      </c>
      <c r="H44" s="14">
        <v>17</v>
      </c>
      <c r="I44" s="14">
        <v>17</v>
      </c>
      <c r="J44" s="32"/>
      <c r="K44">
        <v>10</v>
      </c>
    </row>
    <row r="45" ht="45.5" customHeight="1" spans="1:10">
      <c r="A45" s="9">
        <v>5</v>
      </c>
      <c r="B45" s="10" t="s">
        <v>150</v>
      </c>
      <c r="C45" s="12" t="s">
        <v>151</v>
      </c>
      <c r="D45" s="10">
        <v>20240113</v>
      </c>
      <c r="E45" s="10" t="s">
        <v>63</v>
      </c>
      <c r="F45" s="9">
        <v>514</v>
      </c>
      <c r="G45" s="11">
        <v>10.0984</v>
      </c>
      <c r="H45" s="9">
        <v>1.5</v>
      </c>
      <c r="I45" s="9">
        <v>1.5</v>
      </c>
      <c r="J45" s="31">
        <v>17</v>
      </c>
    </row>
    <row r="46" ht="45.5" customHeight="1" spans="1:10">
      <c r="A46" s="9"/>
      <c r="B46" s="10"/>
      <c r="C46" s="12" t="s">
        <v>152</v>
      </c>
      <c r="D46" s="10" t="s">
        <v>153</v>
      </c>
      <c r="E46" s="10" t="s">
        <v>63</v>
      </c>
      <c r="F46" s="9" t="s">
        <v>154</v>
      </c>
      <c r="G46" s="11" t="s">
        <v>155</v>
      </c>
      <c r="H46" s="9">
        <v>4</v>
      </c>
      <c r="I46" s="9">
        <v>4</v>
      </c>
      <c r="J46" s="33"/>
    </row>
    <row r="47" ht="45.5" customHeight="1" spans="1:10">
      <c r="A47" s="9"/>
      <c r="B47" s="10"/>
      <c r="C47" s="12" t="s">
        <v>156</v>
      </c>
      <c r="D47" s="10">
        <v>20240315</v>
      </c>
      <c r="E47" s="10" t="s">
        <v>63</v>
      </c>
      <c r="F47" s="9">
        <v>506</v>
      </c>
      <c r="G47" s="11">
        <v>15.244</v>
      </c>
      <c r="H47" s="9">
        <v>2</v>
      </c>
      <c r="I47" s="9">
        <v>2</v>
      </c>
      <c r="J47" s="33"/>
    </row>
    <row r="48" ht="45.5" customHeight="1" spans="1:10">
      <c r="A48" s="9"/>
      <c r="B48" s="10"/>
      <c r="C48" s="12" t="s">
        <v>157</v>
      </c>
      <c r="D48" s="10">
        <v>20240512</v>
      </c>
      <c r="E48" s="10" t="s">
        <v>63</v>
      </c>
      <c r="F48" s="9">
        <v>235</v>
      </c>
      <c r="G48" s="11">
        <v>4.6528</v>
      </c>
      <c r="H48" s="9">
        <v>1</v>
      </c>
      <c r="I48" s="9">
        <v>1</v>
      </c>
      <c r="J48" s="33"/>
    </row>
    <row r="49" ht="45.5" customHeight="1" spans="1:10">
      <c r="A49" s="9"/>
      <c r="B49" s="10"/>
      <c r="C49" s="12" t="s">
        <v>158</v>
      </c>
      <c r="D49" s="10">
        <v>20240706</v>
      </c>
      <c r="E49" s="10" t="s">
        <v>63</v>
      </c>
      <c r="F49" s="9">
        <v>519</v>
      </c>
      <c r="G49" s="11">
        <v>12.4172</v>
      </c>
      <c r="H49" s="9">
        <v>2</v>
      </c>
      <c r="I49" s="9">
        <v>2</v>
      </c>
      <c r="J49" s="33"/>
    </row>
    <row r="50" ht="45.5" customHeight="1" spans="1:10">
      <c r="A50" s="9"/>
      <c r="B50" s="10"/>
      <c r="C50" s="12" t="s">
        <v>159</v>
      </c>
      <c r="D50" s="10">
        <v>20241123</v>
      </c>
      <c r="E50" s="10" t="s">
        <v>63</v>
      </c>
      <c r="F50" s="9">
        <v>520</v>
      </c>
      <c r="G50" s="11">
        <v>13.871</v>
      </c>
      <c r="H50" s="9">
        <v>2</v>
      </c>
      <c r="I50" s="9">
        <v>2</v>
      </c>
      <c r="J50" s="33"/>
    </row>
    <row r="51" ht="45.5" customHeight="1" spans="1:10">
      <c r="A51" s="9"/>
      <c r="B51" s="10"/>
      <c r="C51" s="12" t="s">
        <v>160</v>
      </c>
      <c r="D51" s="10">
        <v>20241201</v>
      </c>
      <c r="E51" s="10" t="s">
        <v>63</v>
      </c>
      <c r="F51" s="9">
        <v>488</v>
      </c>
      <c r="G51" s="11">
        <v>12.28</v>
      </c>
      <c r="H51" s="9">
        <v>2</v>
      </c>
      <c r="I51" s="9">
        <v>2</v>
      </c>
      <c r="J51" s="33"/>
    </row>
    <row r="52" ht="45.5" customHeight="1" spans="1:10">
      <c r="A52" s="9"/>
      <c r="B52" s="10"/>
      <c r="C52" s="12" t="s">
        <v>161</v>
      </c>
      <c r="D52" s="10">
        <v>20241222</v>
      </c>
      <c r="E52" s="10" t="s">
        <v>63</v>
      </c>
      <c r="F52" s="9">
        <v>296</v>
      </c>
      <c r="G52" s="11">
        <v>6.0712</v>
      </c>
      <c r="H52" s="9">
        <v>1</v>
      </c>
      <c r="I52" s="9">
        <v>1</v>
      </c>
      <c r="J52" s="33"/>
    </row>
    <row r="53" ht="45.5" customHeight="1" spans="1:11">
      <c r="A53" s="9"/>
      <c r="B53" s="10"/>
      <c r="C53" s="12" t="s">
        <v>162</v>
      </c>
      <c r="D53" s="10">
        <v>20241231</v>
      </c>
      <c r="E53" s="10" t="s">
        <v>63</v>
      </c>
      <c r="F53" s="9">
        <v>470</v>
      </c>
      <c r="G53" s="11">
        <v>8.249</v>
      </c>
      <c r="H53" s="9">
        <v>1.5</v>
      </c>
      <c r="I53" s="9">
        <v>1.5</v>
      </c>
      <c r="J53" s="33"/>
      <c r="K53">
        <v>10</v>
      </c>
    </row>
    <row r="54" ht="35" customHeight="1" spans="1:10">
      <c r="A54" s="9"/>
      <c r="B54" s="10"/>
      <c r="C54" s="10" t="s">
        <v>35</v>
      </c>
      <c r="D54" s="10"/>
      <c r="E54" s="10"/>
      <c r="F54" s="14">
        <v>4613</v>
      </c>
      <c r="G54" s="15">
        <v>115.0196</v>
      </c>
      <c r="H54" s="14">
        <v>17</v>
      </c>
      <c r="I54" s="14">
        <v>17</v>
      </c>
      <c r="J54" s="32"/>
    </row>
    <row r="55" ht="35" customHeight="1" spans="1:10">
      <c r="A55" s="9">
        <v>6</v>
      </c>
      <c r="B55" s="10" t="s">
        <v>14</v>
      </c>
      <c r="C55" s="26" t="s">
        <v>163</v>
      </c>
      <c r="D55" s="10">
        <v>20240126</v>
      </c>
      <c r="E55" s="10" t="s">
        <v>164</v>
      </c>
      <c r="F55" s="9">
        <v>632</v>
      </c>
      <c r="G55" s="11">
        <v>6.23</v>
      </c>
      <c r="H55" s="9">
        <v>1</v>
      </c>
      <c r="I55" s="9">
        <v>1</v>
      </c>
      <c r="J55" s="33">
        <v>3.5</v>
      </c>
    </row>
    <row r="56" ht="35" customHeight="1" spans="1:10">
      <c r="A56" s="9"/>
      <c r="B56" s="10"/>
      <c r="C56" s="26" t="s">
        <v>165</v>
      </c>
      <c r="D56" s="10">
        <v>20240308</v>
      </c>
      <c r="E56" s="10" t="s">
        <v>164</v>
      </c>
      <c r="F56" s="9">
        <v>591</v>
      </c>
      <c r="G56" s="11">
        <v>4.15</v>
      </c>
      <c r="H56" s="9">
        <v>1</v>
      </c>
      <c r="I56" s="9">
        <v>1</v>
      </c>
      <c r="J56" s="33"/>
    </row>
    <row r="57" ht="45.5" customHeight="1" spans="1:10">
      <c r="A57" s="9"/>
      <c r="B57" s="10"/>
      <c r="C57" s="26" t="s">
        <v>166</v>
      </c>
      <c r="D57" s="10">
        <v>20240430</v>
      </c>
      <c r="E57" s="10" t="s">
        <v>63</v>
      </c>
      <c r="F57" s="9">
        <v>529</v>
      </c>
      <c r="G57" s="11">
        <v>9.42</v>
      </c>
      <c r="H57" s="9">
        <v>1.5</v>
      </c>
      <c r="I57" s="9">
        <v>1.5</v>
      </c>
      <c r="J57" s="33"/>
    </row>
    <row r="58" ht="35" customHeight="1" spans="1:11">
      <c r="A58" s="9"/>
      <c r="B58" s="10"/>
      <c r="C58" s="10" t="s">
        <v>35</v>
      </c>
      <c r="D58" s="10"/>
      <c r="E58" s="10"/>
      <c r="F58" s="14">
        <f>SUM(F55:F57)</f>
        <v>1752</v>
      </c>
      <c r="G58" s="15">
        <f>SUM(G55:G57)</f>
        <v>19.8</v>
      </c>
      <c r="H58" s="14">
        <f>SUM(H55:H57)</f>
        <v>3.5</v>
      </c>
      <c r="I58" s="14">
        <f>SUM(I55:I57)</f>
        <v>3.5</v>
      </c>
      <c r="J58" s="32"/>
      <c r="K58">
        <v>3</v>
      </c>
    </row>
    <row r="59" ht="35" customHeight="1" spans="1:10">
      <c r="A59" s="27" t="s">
        <v>167</v>
      </c>
      <c r="B59" s="28"/>
      <c r="C59" s="28"/>
      <c r="D59" s="28"/>
      <c r="E59" s="29"/>
      <c r="F59" s="9"/>
      <c r="G59" s="11"/>
      <c r="H59" s="14">
        <f>H6+H18+H37+H44+H54+H58</f>
        <v>132</v>
      </c>
      <c r="I59" s="14">
        <f>I6+I18+I37+I44+I54+I58</f>
        <v>132</v>
      </c>
      <c r="J59" s="34">
        <f>SUM(J5:J58)</f>
        <v>132</v>
      </c>
    </row>
    <row r="61" ht="27" customHeight="1" spans="1:1">
      <c r="A61" t="s">
        <v>168</v>
      </c>
    </row>
    <row r="62" ht="27" customHeight="1" spans="1:10">
      <c r="A62" s="9" t="s">
        <v>2</v>
      </c>
      <c r="B62" s="9" t="s">
        <v>3</v>
      </c>
      <c r="C62" s="9" t="s">
        <v>22</v>
      </c>
      <c r="D62" s="10" t="s">
        <v>23</v>
      </c>
      <c r="E62" s="9" t="s">
        <v>24</v>
      </c>
      <c r="F62" s="9" t="s">
        <v>25</v>
      </c>
      <c r="G62" s="11" t="s">
        <v>26</v>
      </c>
      <c r="H62" s="10" t="s">
        <v>27</v>
      </c>
      <c r="I62" s="10" t="s">
        <v>4</v>
      </c>
      <c r="J62" s="12" t="s">
        <v>28</v>
      </c>
    </row>
    <row r="63" ht="42.5" customHeight="1" spans="1:11">
      <c r="A63" s="9">
        <v>1</v>
      </c>
      <c r="B63" s="12" t="s">
        <v>17</v>
      </c>
      <c r="C63" s="8" t="s">
        <v>169</v>
      </c>
      <c r="D63" s="10" t="s">
        <v>170</v>
      </c>
      <c r="E63" s="9" t="s">
        <v>171</v>
      </c>
      <c r="F63" s="9">
        <v>410466</v>
      </c>
      <c r="G63" s="30">
        <v>2197.118175</v>
      </c>
      <c r="H63" s="9">
        <v>15.3798</v>
      </c>
      <c r="I63" s="35">
        <f>G63*0.7/100</f>
        <v>15.379827225</v>
      </c>
      <c r="J63" s="9">
        <v>15.37</v>
      </c>
      <c r="K63" t="e">
        <f>审核表!#REF!+J59+J63</f>
        <v>#REF!</v>
      </c>
    </row>
  </sheetData>
  <mergeCells count="26">
    <mergeCell ref="B1:I1"/>
    <mergeCell ref="C6:E6"/>
    <mergeCell ref="C18:E18"/>
    <mergeCell ref="C37:E37"/>
    <mergeCell ref="C44:E44"/>
    <mergeCell ref="C54:E54"/>
    <mergeCell ref="C58:E58"/>
    <mergeCell ref="A59:E59"/>
    <mergeCell ref="A5:A6"/>
    <mergeCell ref="A7:A18"/>
    <mergeCell ref="A19:A37"/>
    <mergeCell ref="A38:A44"/>
    <mergeCell ref="A45:A54"/>
    <mergeCell ref="A55:A58"/>
    <mergeCell ref="B5:B6"/>
    <mergeCell ref="B7:B18"/>
    <mergeCell ref="B19:B37"/>
    <mergeCell ref="B38:B44"/>
    <mergeCell ref="B45:B54"/>
    <mergeCell ref="B55:B58"/>
    <mergeCell ref="J5:J6"/>
    <mergeCell ref="J7:J18"/>
    <mergeCell ref="J19:J37"/>
    <mergeCell ref="J38:J44"/>
    <mergeCell ref="J45:J54"/>
    <mergeCell ref="J55:J58"/>
  </mergeCells>
  <pageMargins left="0.751388888888889" right="0.751388888888889" top="0.865972222222222" bottom="0.786805555555556" header="0.5" footer="0.5"/>
  <pageSetup paperSize="9" scale="54" orientation="portrait"/>
  <headerFooter/>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审核表</vt:lpstr>
      <vt:lpstr>500座以上演出场所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兰林秀</cp:lastModifiedBy>
  <dcterms:created xsi:type="dcterms:W3CDTF">2025-05-03T02:20:00Z</dcterms:created>
  <dcterms:modified xsi:type="dcterms:W3CDTF">2025-12-15T02:48:17Z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EBEF70D83F2947CCB737377B37352CFD_13</vt:lpwstr>
  </property>
  <property fmtid="{D5CDD505-2E9C-101B-9397-08002B2CF9AE}" pid="3" name="KSOProductBuildVer">
    <vt:lpwstr>2052-11.8.2.8875</vt:lpwstr>
  </property>
  <property fmtid="{D5CDD505-2E9C-101B-9397-08002B2CF9AE}" pid="4" name="CalculationRule">
    <vt:i4>0</vt:i4>
  </property>
</Properties>
</file>